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ROUP\DIRS\Maxine\SCHOOLS FORUM\Task and Finish groups 2023\SEN banding\Examples of banding\"/>
    </mc:Choice>
  </mc:AlternateContent>
  <xr:revisionPtr revIDLastSave="0" documentId="8_{7FB6A0CE-9331-4B6B-B1EC-2FC8545A3C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vision M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J14" i="1" s="1"/>
  <c r="I15" i="1"/>
  <c r="I16" i="1"/>
  <c r="J16" i="1" s="1"/>
  <c r="I17" i="1"/>
  <c r="I18" i="1"/>
  <c r="I19" i="1"/>
  <c r="I20" i="1"/>
  <c r="I21" i="1"/>
  <c r="I22" i="1"/>
  <c r="J22" i="1" s="1"/>
  <c r="I23" i="1"/>
  <c r="I24" i="1"/>
  <c r="J24" i="1" s="1"/>
  <c r="I25" i="1"/>
  <c r="I26" i="1"/>
  <c r="I27" i="1"/>
  <c r="I28" i="1"/>
  <c r="J28" i="1" s="1"/>
  <c r="I29" i="1"/>
  <c r="J11" i="1"/>
  <c r="J12" i="1"/>
  <c r="J13" i="1"/>
  <c r="J15" i="1"/>
  <c r="J17" i="1"/>
  <c r="J18" i="1"/>
  <c r="J19" i="1"/>
  <c r="J20" i="1"/>
  <c r="J21" i="1"/>
  <c r="J23" i="1"/>
  <c r="J25" i="1"/>
  <c r="J26" i="1"/>
  <c r="J27" i="1"/>
  <c r="J29" i="1"/>
  <c r="J10" i="1" l="1"/>
  <c r="K30" i="1" l="1"/>
  <c r="M35" i="1" s="1"/>
  <c r="J30" i="1"/>
  <c r="M34" i="1" s="1"/>
  <c r="M36" i="1" s="1"/>
  <c r="I30" i="1"/>
  <c r="M33" i="1" s="1"/>
</calcChain>
</file>

<file path=xl/sharedStrings.xml><?xml version="1.0" encoding="utf-8"?>
<sst xmlns="http://schemas.openxmlformats.org/spreadsheetml/2006/main" count="110" uniqueCount="79">
  <si>
    <t>SEND Individual Provision Map</t>
  </si>
  <si>
    <t>Year Group</t>
    <phoneticPr fontId="0" type="noConversion"/>
  </si>
  <si>
    <t>Academic Year/Term</t>
  </si>
  <si>
    <t>Area of need</t>
  </si>
  <si>
    <t>Element</t>
  </si>
  <si>
    <t>Provision to meet needs
(including equipment)</t>
  </si>
  <si>
    <t>Number of Pupils</t>
  </si>
  <si>
    <t>Pupil Initials</t>
  </si>
  <si>
    <t>Staff Initials</t>
  </si>
  <si>
    <t>Duration</t>
  </si>
  <si>
    <t>Total Minutes per group per week</t>
    <phoneticPr fontId="0" type="noConversion"/>
  </si>
  <si>
    <t>Total Individual Minutes per week</t>
    <phoneticPr fontId="0" type="noConversion"/>
  </si>
  <si>
    <t>Cost of  further additional resources or equipment</t>
  </si>
  <si>
    <t>Notes</t>
  </si>
  <si>
    <t>Total</t>
  </si>
  <si>
    <t>Funding Cost</t>
  </si>
  <si>
    <t xml:space="preserve">School </t>
  </si>
  <si>
    <t>Pupil Name</t>
  </si>
  <si>
    <t>TA</t>
  </si>
  <si>
    <t>TA/VL/HI</t>
  </si>
  <si>
    <t>Phonological awareness</t>
  </si>
  <si>
    <t>Fine Motor Activity</t>
  </si>
  <si>
    <t xml:space="preserve">Transition support to help organise </t>
  </si>
  <si>
    <t>RR</t>
  </si>
  <si>
    <t xml:space="preserve">Basket tasks to support independence and concentration </t>
  </si>
  <si>
    <t xml:space="preserve">Toileting and self help encouragement </t>
  </si>
  <si>
    <t>Mathematical cognition and learning activities to develop number</t>
  </si>
  <si>
    <t xml:space="preserve">TA </t>
  </si>
  <si>
    <t>Baking - to develop multiple skills with specialist SALT Support</t>
  </si>
  <si>
    <t>SH</t>
  </si>
  <si>
    <t xml:space="preserve">Spatial Awareness and physical activities </t>
  </si>
  <si>
    <t>Precision teaching - Letter sounds</t>
  </si>
  <si>
    <t>Reading - searching visuals for meaning and developing language and writing RR</t>
  </si>
  <si>
    <t>Multi sensory activity and sensory box - sand, water, foam, felt, etc.</t>
  </si>
  <si>
    <t>Support and encourage child A to sit still and use a knife and fork to eat dinner with her peers</t>
  </si>
  <si>
    <t>Danger awareness - symbols and script to keep safe</t>
  </si>
  <si>
    <t>Listening and attention activity</t>
  </si>
  <si>
    <t>Social Skills/Games to develop friendships at unstructured times</t>
  </si>
  <si>
    <t>Times per week</t>
  </si>
  <si>
    <t>Number of weeks</t>
  </si>
  <si>
    <t>Child A</t>
  </si>
  <si>
    <t>CA</t>
  </si>
  <si>
    <t>Reward time for completion of structured tasks</t>
  </si>
  <si>
    <t xml:space="preserve">Gilly the Giraffe - self esteem intervention </t>
  </si>
  <si>
    <t>Visual timetable and now and next board Incentive visuals</t>
  </si>
  <si>
    <t>Turn taking and sharing activity</t>
  </si>
  <si>
    <t>Cognition and learning directed support to develop language and access learning and develop memory retention - topic based learning pm</t>
  </si>
  <si>
    <t>Total Time (Hours)</t>
  </si>
  <si>
    <t>Total Individual Support Time (Hours)</t>
  </si>
  <si>
    <t>Additional Costs</t>
  </si>
  <si>
    <t>School Element 2</t>
  </si>
  <si>
    <t>School Based Costs/Notes</t>
  </si>
  <si>
    <t>CA + 2</t>
  </si>
  <si>
    <t>CA + 1</t>
  </si>
  <si>
    <t>CA + 3</t>
  </si>
  <si>
    <t>Child has access to own ipad, special cutlery, scissors, pencils, grips, enlarged keyboard etc.</t>
  </si>
  <si>
    <t>2019 - 2020</t>
  </si>
  <si>
    <t>Happy Primary School</t>
  </si>
  <si>
    <t>Cognition and Learning</t>
  </si>
  <si>
    <t>To find name in sand, etc. to develop words they know. Recommended by Educational Psychologist.</t>
  </si>
  <si>
    <t>Create different ways of taking turns - sand timer, turn taking dial, number cards etc. Recommended by Educational Psychologist.</t>
  </si>
  <si>
    <t>Targeted learning broken up into shorter tasks with repetition to reinforce learning and adaptation of tasks. Resources to support learning.</t>
  </si>
  <si>
    <t>5 mins on iPad or choice of activity 4 times a day after each completed task.</t>
  </si>
  <si>
    <t>Tailored phonics phase 3 listening skills and sensory phonics.</t>
  </si>
  <si>
    <t>Now and next board using pictures, plus traffic light symbols. Recommended by Cheshire East Autism Team.</t>
  </si>
  <si>
    <t>Ensure there is a wide variety of fine motor activities available - motor skills united.</t>
  </si>
  <si>
    <t>Self esteem intervention.</t>
  </si>
  <si>
    <t>Support to put things away or get things out and settle ready to learn.</t>
  </si>
  <si>
    <t>Reading Recovery targeted 1:1 session with Specialist teacher with a number of breaks.</t>
  </si>
  <si>
    <t>Positive support and encouragement to ensure child is building independence.</t>
  </si>
  <si>
    <t>Practical maths activities to develop concept of number.</t>
  </si>
  <si>
    <t xml:space="preserve">Set up basket tasks - could be same one each week. Could be accessed by all children. Recommended by Educational Psychologist. </t>
  </si>
  <si>
    <t>Sensory box for child and allow them to experience lots of different sensory activities to meet needs - 5 mins 3 times a day.</t>
  </si>
  <si>
    <t>Support and encourage child to eat with knife and fork and socialise with peers.</t>
  </si>
  <si>
    <t>Create a script for all staff to follow and symbol for danger.</t>
  </si>
  <si>
    <t>Practical activities to develop child's listening and concentration - use of headphones/black sheep.</t>
  </si>
  <si>
    <t>Weekly baking session to develop life skills and finer motor skills.</t>
  </si>
  <si>
    <t>Model games and activities and support child in these where possible.</t>
  </si>
  <si>
    <t>Develop spatial awareness with different tasks to support gross motor and awareness of her surroundings (10 mins am and 10 mins pm).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</si>
</sst>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  <font>
      <b/>
      <sz val="11"/>
      <color indexed="13"/>
      <name val="Arial"/>
      <family val="2"/>
    </font>
    <font>
      <b/>
      <sz val="10"/>
      <color indexed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52"/>
      </left>
      <right/>
      <top style="double">
        <color indexed="52"/>
      </top>
      <bottom/>
      <diagonal/>
    </border>
    <border>
      <left/>
      <right/>
      <top style="double">
        <color indexed="52"/>
      </top>
      <bottom/>
      <diagonal/>
    </border>
    <border>
      <left/>
      <right style="double">
        <color indexed="52"/>
      </right>
      <top style="double">
        <color indexed="52"/>
      </top>
      <bottom/>
      <diagonal/>
    </border>
    <border>
      <left style="double">
        <color indexed="52"/>
      </left>
      <right/>
      <top/>
      <bottom/>
      <diagonal/>
    </border>
    <border>
      <left/>
      <right style="double">
        <color indexed="5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2"/>
      </left>
      <right/>
      <top/>
      <bottom style="double">
        <color indexed="52"/>
      </bottom>
      <diagonal/>
    </border>
    <border>
      <left/>
      <right/>
      <top/>
      <bottom style="double">
        <color indexed="52"/>
      </bottom>
      <diagonal/>
    </border>
    <border>
      <left/>
      <right style="double">
        <color indexed="52"/>
      </right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5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52"/>
      </top>
      <bottom style="thin">
        <color indexed="64"/>
      </bottom>
      <diagonal/>
    </border>
    <border>
      <left/>
      <right style="thin">
        <color indexed="64"/>
      </right>
      <top style="double">
        <color indexed="5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" fontId="7" fillId="3" borderId="14" xfId="0" applyNumberFormat="1" applyFont="1" applyFill="1" applyBorder="1" applyAlignment="1" applyProtection="1">
      <alignment horizontal="center" vertical="center" wrapText="1"/>
    </xf>
    <xf numFmtId="1" fontId="7" fillId="3" borderId="16" xfId="0" applyNumberFormat="1" applyFont="1" applyFill="1" applyBorder="1" applyAlignment="1" applyProtection="1">
      <alignment horizontal="center" vertical="center" wrapText="1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1" fontId="7" fillId="0" borderId="17" xfId="0" applyNumberFormat="1" applyFont="1" applyBorder="1" applyAlignment="1" applyProtection="1">
      <alignment horizontal="center" vertical="center" wrapText="1"/>
      <protection locked="0"/>
    </xf>
    <xf numFmtId="1" fontId="3" fillId="3" borderId="18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5" fillId="2" borderId="12" xfId="0" applyFont="1" applyFill="1" applyBorder="1" applyAlignment="1" applyProtection="1">
      <alignment horizontal="center" vertical="center" textRotation="180" wrapText="1"/>
    </xf>
    <xf numFmtId="0" fontId="2" fillId="2" borderId="12" xfId="0" applyFont="1" applyFill="1" applyBorder="1" applyAlignment="1" applyProtection="1">
      <alignment horizontal="center" vertical="center" textRotation="180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vertical="center" wrapText="1" indent="1"/>
    </xf>
    <xf numFmtId="0" fontId="2" fillId="2" borderId="12" xfId="0" applyFont="1" applyFill="1" applyBorder="1" applyAlignment="1" applyProtection="1">
      <alignment horizontal="right" vertical="center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1" fontId="1" fillId="3" borderId="19" xfId="0" applyNumberFormat="1" applyFont="1" applyFill="1" applyBorder="1" applyAlignment="1" applyProtection="1">
      <alignment horizontal="center" vertical="center"/>
    </xf>
    <xf numFmtId="164" fontId="1" fillId="3" borderId="19" xfId="0" applyNumberFormat="1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/>
    </xf>
    <xf numFmtId="165" fontId="1" fillId="3" borderId="19" xfId="0" applyNumberFormat="1" applyFont="1" applyFill="1" applyBorder="1" applyAlignment="1" applyProtection="1">
      <alignment horizontal="center" vertical="center"/>
    </xf>
    <xf numFmtId="1" fontId="6" fillId="3" borderId="12" xfId="0" applyNumberFormat="1" applyFont="1" applyFill="1" applyBorder="1" applyAlignment="1" applyProtection="1">
      <alignment horizontal="center" vertical="center" wrapText="1"/>
    </xf>
    <xf numFmtId="1" fontId="6" fillId="3" borderId="6" xfId="0" applyNumberFormat="1" applyFont="1" applyFill="1" applyBorder="1" applyAlignment="1" applyProtection="1">
      <alignment horizontal="center" vertical="center" wrapText="1"/>
    </xf>
    <xf numFmtId="1" fontId="6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" fontId="0" fillId="0" borderId="12" xfId="0" applyNumberFormat="1" applyBorder="1" applyAlignment="1" applyProtection="1">
      <alignment horizontal="center" vertical="center" wrapText="1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0" borderId="7" xfId="0" applyFont="1" applyBorder="1" applyProtection="1"/>
    <xf numFmtId="0" fontId="4" fillId="0" borderId="8" xfId="0" applyFont="1" applyBorder="1" applyProtection="1"/>
    <xf numFmtId="0" fontId="1" fillId="0" borderId="1" xfId="0" applyFont="1" applyBorder="1" applyAlignment="1" applyProtection="1">
      <alignment horizontal="center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0" xfId="0" applyAlignment="1" applyProtection="1"/>
    <xf numFmtId="0" fontId="0" fillId="0" borderId="5" xfId="0" applyBorder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right" vertical="center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8" xfId="0" applyBorder="1" applyAlignment="1" applyProtection="1">
      <alignment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49" fontId="6" fillId="0" borderId="6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49" fontId="7" fillId="0" borderId="7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vertical="center" wrapText="1"/>
      <protection locked="0"/>
    </xf>
    <xf numFmtId="49" fontId="6" fillId="0" borderId="6" xfId="0" quotePrefix="1" applyNumberFormat="1" applyFont="1" applyFill="1" applyBorder="1" applyAlignment="1" applyProtection="1">
      <alignment vertical="center" wrapText="1"/>
      <protection locked="0"/>
    </xf>
    <xf numFmtId="49" fontId="6" fillId="0" borderId="7" xfId="0" quotePrefix="1" applyNumberFormat="1" applyFont="1" applyFill="1" applyBorder="1" applyAlignment="1" applyProtection="1">
      <alignment vertical="center" wrapText="1"/>
      <protection locked="0"/>
    </xf>
    <xf numFmtId="49" fontId="6" fillId="0" borderId="8" xfId="0" quotePrefix="1" applyNumberFormat="1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right" vertical="center"/>
    </xf>
    <xf numFmtId="49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right" vertical="center"/>
    </xf>
    <xf numFmtId="0" fontId="0" fillId="0" borderId="20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66675</xdr:rowOff>
    </xdr:from>
    <xdr:to>
      <xdr:col>3</xdr:col>
      <xdr:colOff>19051</xdr:colOff>
      <xdr:row>3</xdr:row>
      <xdr:rowOff>388070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92"/>
        <a:stretch/>
      </xdr:blipFill>
      <xdr:spPr>
        <a:xfrm>
          <a:off x="1362075" y="66675"/>
          <a:ext cx="1762126" cy="902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6"/>
  <sheetViews>
    <sheetView tabSelected="1" zoomScaleNormal="100" workbookViewId="0">
      <selection activeCell="J37" sqref="J37"/>
    </sheetView>
  </sheetViews>
  <sheetFormatPr defaultRowHeight="14.5" x14ac:dyDescent="0.35"/>
  <cols>
    <col min="1" max="1" width="5.1796875" customWidth="1"/>
    <col min="2" max="2" width="35.7265625" customWidth="1"/>
    <col min="3" max="3" width="5.7265625" customWidth="1"/>
    <col min="4" max="5" width="7.26953125" customWidth="1"/>
    <col min="6" max="10" width="5.7265625" customWidth="1"/>
    <col min="11" max="11" width="10.453125" bestFit="1" customWidth="1"/>
    <col min="12" max="12" width="33.7265625" customWidth="1"/>
    <col min="13" max="13" width="11.81640625" customWidth="1"/>
    <col min="14" max="14" width="8.26953125" customWidth="1"/>
  </cols>
  <sheetData>
    <row r="1" spans="2:14" ht="15" thickTop="1" x14ac:dyDescent="0.35">
      <c r="B1" s="34"/>
      <c r="C1" s="35"/>
      <c r="D1" s="35"/>
      <c r="E1" s="36"/>
      <c r="F1" s="1"/>
      <c r="G1" s="1"/>
      <c r="H1" s="1"/>
      <c r="I1" s="1"/>
      <c r="J1" s="1"/>
      <c r="K1" s="1"/>
      <c r="L1" s="1"/>
      <c r="M1" s="1"/>
      <c r="N1" s="1"/>
    </row>
    <row r="2" spans="2:14" x14ac:dyDescent="0.35">
      <c r="B2" s="37"/>
      <c r="C2" s="38"/>
      <c r="D2" s="38"/>
      <c r="E2" s="39"/>
      <c r="F2" s="1"/>
      <c r="G2" s="1"/>
      <c r="H2" s="1"/>
      <c r="I2" s="1"/>
      <c r="J2" s="1"/>
      <c r="K2" s="1"/>
      <c r="L2" s="1"/>
      <c r="M2" s="1"/>
      <c r="N2" s="1"/>
    </row>
    <row r="3" spans="2:14" x14ac:dyDescent="0.35">
      <c r="B3" s="37"/>
      <c r="C3" s="38"/>
      <c r="D3" s="38"/>
      <c r="E3" s="39"/>
      <c r="F3" s="1"/>
      <c r="G3" s="1"/>
      <c r="H3" s="1"/>
      <c r="I3" s="1"/>
      <c r="J3" s="1"/>
      <c r="K3" s="1"/>
      <c r="L3" s="1"/>
      <c r="M3" s="1"/>
      <c r="N3" s="1"/>
    </row>
    <row r="4" spans="2:14" ht="33" customHeight="1" x14ac:dyDescent="0.35">
      <c r="B4" s="37"/>
      <c r="C4" s="38"/>
      <c r="D4" s="38"/>
      <c r="E4" s="39"/>
      <c r="F4" s="1"/>
      <c r="G4" s="1"/>
      <c r="H4" s="1"/>
      <c r="I4" s="1"/>
      <c r="J4" s="1"/>
      <c r="K4" s="1"/>
      <c r="L4" s="1"/>
      <c r="M4" s="1"/>
      <c r="N4" s="1"/>
    </row>
    <row r="5" spans="2:14" x14ac:dyDescent="0.35">
      <c r="B5" s="40" t="s">
        <v>0</v>
      </c>
      <c r="C5" s="41"/>
      <c r="D5" s="41"/>
      <c r="E5" s="42"/>
      <c r="F5" s="2"/>
      <c r="G5" s="43" t="s">
        <v>16</v>
      </c>
      <c r="H5" s="44"/>
      <c r="I5" s="45"/>
      <c r="J5" s="46" t="s">
        <v>57</v>
      </c>
      <c r="K5" s="47"/>
      <c r="L5" s="47"/>
      <c r="M5" s="47"/>
      <c r="N5" s="48"/>
    </row>
    <row r="6" spans="2:14" ht="15" thickBot="1" x14ac:dyDescent="0.4">
      <c r="B6" s="49"/>
      <c r="C6" s="50"/>
      <c r="D6" s="50"/>
      <c r="E6" s="51"/>
      <c r="F6" s="1"/>
      <c r="G6" s="43" t="s">
        <v>17</v>
      </c>
      <c r="H6" s="44"/>
      <c r="I6" s="52"/>
      <c r="J6" s="56" t="s">
        <v>40</v>
      </c>
      <c r="K6" s="57"/>
      <c r="L6" s="58"/>
      <c r="M6" s="19" t="s">
        <v>1</v>
      </c>
      <c r="N6" s="3">
        <v>2</v>
      </c>
    </row>
    <row r="7" spans="2:14" ht="15.75" customHeight="1" thickTop="1" x14ac:dyDescent="0.35">
      <c r="B7" s="16" t="s">
        <v>2</v>
      </c>
      <c r="C7" s="53" t="s">
        <v>56</v>
      </c>
      <c r="D7" s="54"/>
      <c r="E7" s="55"/>
      <c r="F7" s="1"/>
      <c r="G7" s="43" t="s">
        <v>3</v>
      </c>
      <c r="H7" s="44"/>
      <c r="I7" s="52"/>
      <c r="J7" s="56" t="s">
        <v>58</v>
      </c>
      <c r="K7" s="57"/>
      <c r="L7" s="58"/>
      <c r="M7" s="19" t="s">
        <v>4</v>
      </c>
      <c r="N7" s="30">
        <v>2</v>
      </c>
    </row>
    <row r="8" spans="2:14" x14ac:dyDescent="0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ht="128" x14ac:dyDescent="0.35">
      <c r="B9" s="18" t="s">
        <v>5</v>
      </c>
      <c r="C9" s="14" t="s">
        <v>6</v>
      </c>
      <c r="D9" s="15" t="s">
        <v>7</v>
      </c>
      <c r="E9" s="15" t="s">
        <v>8</v>
      </c>
      <c r="F9" s="15" t="s">
        <v>9</v>
      </c>
      <c r="G9" s="15" t="s">
        <v>38</v>
      </c>
      <c r="H9" s="15" t="s">
        <v>39</v>
      </c>
      <c r="I9" s="15" t="s">
        <v>10</v>
      </c>
      <c r="J9" s="15" t="s">
        <v>11</v>
      </c>
      <c r="K9" s="14" t="s">
        <v>12</v>
      </c>
      <c r="L9" s="31" t="s">
        <v>13</v>
      </c>
      <c r="M9" s="32"/>
      <c r="N9" s="33"/>
    </row>
    <row r="10" spans="2:14" ht="38.15" customHeight="1" x14ac:dyDescent="0.35">
      <c r="B10" s="20" t="s">
        <v>42</v>
      </c>
      <c r="C10" s="4">
        <v>1</v>
      </c>
      <c r="D10" s="5" t="s">
        <v>41</v>
      </c>
      <c r="E10" s="5" t="s">
        <v>18</v>
      </c>
      <c r="F10" s="4">
        <v>20</v>
      </c>
      <c r="G10" s="4">
        <v>5</v>
      </c>
      <c r="H10" s="6">
        <v>32</v>
      </c>
      <c r="I10" s="7">
        <f>F10*G10</f>
        <v>100</v>
      </c>
      <c r="J10" s="8">
        <f>IF(C10=0,"",I10/C10)</f>
        <v>100</v>
      </c>
      <c r="K10" s="25">
        <v>350</v>
      </c>
      <c r="L10" s="59" t="s">
        <v>62</v>
      </c>
      <c r="M10" s="60"/>
      <c r="N10" s="61"/>
    </row>
    <row r="11" spans="2:14" ht="38.15" customHeight="1" x14ac:dyDescent="0.35">
      <c r="B11" s="20" t="s">
        <v>31</v>
      </c>
      <c r="C11" s="4">
        <v>1</v>
      </c>
      <c r="D11" s="5" t="s">
        <v>41</v>
      </c>
      <c r="E11" s="5" t="s">
        <v>18</v>
      </c>
      <c r="F11" s="9">
        <v>10</v>
      </c>
      <c r="G11" s="9">
        <v>5</v>
      </c>
      <c r="H11" s="10">
        <v>32</v>
      </c>
      <c r="I11" s="7">
        <f t="shared" ref="I11:I29" si="0">F11*G11</f>
        <v>50</v>
      </c>
      <c r="J11" s="8">
        <f t="shared" ref="J11:J29" si="1">IF(C11=0,"",I11/C11)</f>
        <v>50</v>
      </c>
      <c r="K11" s="26"/>
      <c r="L11" s="59" t="s">
        <v>59</v>
      </c>
      <c r="M11" s="62"/>
      <c r="N11" s="63"/>
    </row>
    <row r="12" spans="2:14" ht="38.15" customHeight="1" x14ac:dyDescent="0.35">
      <c r="B12" s="20" t="s">
        <v>45</v>
      </c>
      <c r="C12" s="4">
        <v>3</v>
      </c>
      <c r="D12" s="5" t="s">
        <v>52</v>
      </c>
      <c r="E12" s="5" t="s">
        <v>18</v>
      </c>
      <c r="F12" s="9">
        <v>10</v>
      </c>
      <c r="G12" s="9">
        <v>2</v>
      </c>
      <c r="H12" s="10">
        <v>32</v>
      </c>
      <c r="I12" s="7">
        <f t="shared" si="0"/>
        <v>20</v>
      </c>
      <c r="J12" s="8">
        <f t="shared" si="1"/>
        <v>6.666666666666667</v>
      </c>
      <c r="K12" s="26"/>
      <c r="L12" s="64" t="s">
        <v>60</v>
      </c>
      <c r="M12" s="62"/>
      <c r="N12" s="63"/>
    </row>
    <row r="13" spans="2:14" ht="38.15" customHeight="1" x14ac:dyDescent="0.35">
      <c r="B13" s="20" t="s">
        <v>46</v>
      </c>
      <c r="C13" s="4">
        <v>1</v>
      </c>
      <c r="D13" s="5" t="s">
        <v>41</v>
      </c>
      <c r="E13" s="5" t="s">
        <v>19</v>
      </c>
      <c r="F13" s="11">
        <v>30</v>
      </c>
      <c r="G13" s="11">
        <v>5</v>
      </c>
      <c r="H13" s="10">
        <v>32</v>
      </c>
      <c r="I13" s="7">
        <f t="shared" si="0"/>
        <v>150</v>
      </c>
      <c r="J13" s="8">
        <f t="shared" si="1"/>
        <v>150</v>
      </c>
      <c r="K13" s="27"/>
      <c r="L13" s="64" t="s">
        <v>61</v>
      </c>
      <c r="M13" s="65"/>
      <c r="N13" s="66"/>
    </row>
    <row r="14" spans="2:14" ht="38.15" customHeight="1" x14ac:dyDescent="0.35">
      <c r="B14" s="20" t="s">
        <v>20</v>
      </c>
      <c r="C14" s="9">
        <v>2</v>
      </c>
      <c r="D14" s="5" t="s">
        <v>41</v>
      </c>
      <c r="E14" s="17" t="s">
        <v>18</v>
      </c>
      <c r="F14" s="9">
        <v>20</v>
      </c>
      <c r="G14" s="9">
        <v>5</v>
      </c>
      <c r="H14" s="10">
        <v>32</v>
      </c>
      <c r="I14" s="7">
        <f t="shared" si="0"/>
        <v>100</v>
      </c>
      <c r="J14" s="8">
        <f t="shared" si="1"/>
        <v>50</v>
      </c>
      <c r="K14" s="27"/>
      <c r="L14" s="64" t="s">
        <v>63</v>
      </c>
      <c r="M14" s="65"/>
      <c r="N14" s="66"/>
    </row>
    <row r="15" spans="2:14" ht="38.15" customHeight="1" x14ac:dyDescent="0.35">
      <c r="B15" s="20" t="s">
        <v>43</v>
      </c>
      <c r="C15" s="9">
        <v>2</v>
      </c>
      <c r="D15" s="5" t="s">
        <v>53</v>
      </c>
      <c r="E15" s="17" t="s">
        <v>18</v>
      </c>
      <c r="F15" s="9">
        <v>20</v>
      </c>
      <c r="G15" s="9">
        <v>1</v>
      </c>
      <c r="H15" s="10">
        <v>32</v>
      </c>
      <c r="I15" s="7">
        <f t="shared" si="0"/>
        <v>20</v>
      </c>
      <c r="J15" s="8">
        <f t="shared" si="1"/>
        <v>10</v>
      </c>
      <c r="K15" s="27">
        <v>20</v>
      </c>
      <c r="L15" s="64" t="s">
        <v>66</v>
      </c>
      <c r="M15" s="65"/>
      <c r="N15" s="66"/>
    </row>
    <row r="16" spans="2:14" ht="38.15" customHeight="1" x14ac:dyDescent="0.35">
      <c r="B16" s="20" t="s">
        <v>44</v>
      </c>
      <c r="C16" s="9">
        <v>1</v>
      </c>
      <c r="D16" s="5" t="s">
        <v>41</v>
      </c>
      <c r="E16" s="17" t="s">
        <v>18</v>
      </c>
      <c r="F16" s="9">
        <v>20</v>
      </c>
      <c r="G16" s="9">
        <v>5</v>
      </c>
      <c r="H16" s="10">
        <v>32</v>
      </c>
      <c r="I16" s="7">
        <f t="shared" si="0"/>
        <v>100</v>
      </c>
      <c r="J16" s="8">
        <f t="shared" si="1"/>
        <v>100</v>
      </c>
      <c r="K16" s="27"/>
      <c r="L16" s="64" t="s">
        <v>64</v>
      </c>
      <c r="M16" s="65"/>
      <c r="N16" s="66"/>
    </row>
    <row r="17" spans="2:20" ht="38.15" customHeight="1" x14ac:dyDescent="0.35">
      <c r="B17" s="20" t="s">
        <v>21</v>
      </c>
      <c r="C17" s="9">
        <v>2</v>
      </c>
      <c r="D17" s="5" t="s">
        <v>52</v>
      </c>
      <c r="E17" s="17" t="s">
        <v>18</v>
      </c>
      <c r="F17" s="9">
        <v>15</v>
      </c>
      <c r="G17" s="9">
        <v>5</v>
      </c>
      <c r="H17" s="10">
        <v>32</v>
      </c>
      <c r="I17" s="7">
        <f t="shared" si="0"/>
        <v>75</v>
      </c>
      <c r="J17" s="8">
        <f t="shared" si="1"/>
        <v>37.5</v>
      </c>
      <c r="K17" s="27">
        <v>50</v>
      </c>
      <c r="L17" s="64" t="s">
        <v>65</v>
      </c>
      <c r="M17" s="65"/>
      <c r="N17" s="66"/>
      <c r="T17" s="28"/>
    </row>
    <row r="18" spans="2:20" ht="38.15" customHeight="1" x14ac:dyDescent="0.35">
      <c r="B18" s="20" t="s">
        <v>22</v>
      </c>
      <c r="C18" s="9">
        <v>1</v>
      </c>
      <c r="D18" s="5" t="s">
        <v>41</v>
      </c>
      <c r="E18" s="17" t="s">
        <v>18</v>
      </c>
      <c r="F18" s="9">
        <v>20</v>
      </c>
      <c r="G18" s="9">
        <v>5</v>
      </c>
      <c r="H18" s="10">
        <v>32</v>
      </c>
      <c r="I18" s="7">
        <f t="shared" si="0"/>
        <v>100</v>
      </c>
      <c r="J18" s="8">
        <f t="shared" si="1"/>
        <v>100</v>
      </c>
      <c r="K18" s="27"/>
      <c r="L18" s="64" t="s">
        <v>67</v>
      </c>
      <c r="M18" s="65"/>
      <c r="N18" s="66"/>
    </row>
    <row r="19" spans="2:20" ht="38.15" customHeight="1" x14ac:dyDescent="0.35">
      <c r="B19" s="20" t="s">
        <v>32</v>
      </c>
      <c r="C19" s="9">
        <v>1</v>
      </c>
      <c r="D19" s="5" t="s">
        <v>41</v>
      </c>
      <c r="E19" s="17" t="s">
        <v>23</v>
      </c>
      <c r="F19" s="9">
        <v>40</v>
      </c>
      <c r="G19" s="9">
        <v>5</v>
      </c>
      <c r="H19" s="10">
        <v>32</v>
      </c>
      <c r="I19" s="7">
        <f t="shared" si="0"/>
        <v>200</v>
      </c>
      <c r="J19" s="8">
        <f t="shared" si="1"/>
        <v>200</v>
      </c>
      <c r="K19" s="27"/>
      <c r="L19" s="64" t="s">
        <v>68</v>
      </c>
      <c r="M19" s="65"/>
      <c r="N19" s="66"/>
    </row>
    <row r="20" spans="2:20" ht="38.15" customHeight="1" x14ac:dyDescent="0.35">
      <c r="B20" s="20" t="s">
        <v>24</v>
      </c>
      <c r="C20" s="9">
        <v>1</v>
      </c>
      <c r="D20" s="5" t="s">
        <v>41</v>
      </c>
      <c r="E20" s="17" t="s">
        <v>18</v>
      </c>
      <c r="F20" s="9">
        <v>10</v>
      </c>
      <c r="G20" s="9">
        <v>5</v>
      </c>
      <c r="H20" s="10">
        <v>32</v>
      </c>
      <c r="I20" s="7">
        <f t="shared" si="0"/>
        <v>50</v>
      </c>
      <c r="J20" s="8">
        <f t="shared" si="1"/>
        <v>50</v>
      </c>
      <c r="K20" s="27"/>
      <c r="L20" s="64" t="s">
        <v>71</v>
      </c>
      <c r="M20" s="65"/>
      <c r="N20" s="66"/>
    </row>
    <row r="21" spans="2:20" ht="38.15" customHeight="1" x14ac:dyDescent="0.35">
      <c r="B21" s="20" t="s">
        <v>25</v>
      </c>
      <c r="C21" s="9">
        <v>1</v>
      </c>
      <c r="D21" s="5" t="s">
        <v>41</v>
      </c>
      <c r="E21" s="17" t="s">
        <v>18</v>
      </c>
      <c r="F21" s="9">
        <v>15</v>
      </c>
      <c r="G21" s="9">
        <v>5</v>
      </c>
      <c r="H21" s="10">
        <v>32</v>
      </c>
      <c r="I21" s="7">
        <f t="shared" si="0"/>
        <v>75</v>
      </c>
      <c r="J21" s="8">
        <f t="shared" si="1"/>
        <v>75</v>
      </c>
      <c r="K21" s="27"/>
      <c r="L21" s="64" t="s">
        <v>69</v>
      </c>
      <c r="M21" s="65"/>
      <c r="N21" s="66"/>
    </row>
    <row r="22" spans="2:20" ht="38.15" customHeight="1" x14ac:dyDescent="0.35">
      <c r="B22" s="20" t="s">
        <v>33</v>
      </c>
      <c r="C22" s="9">
        <v>1</v>
      </c>
      <c r="D22" s="5" t="s">
        <v>41</v>
      </c>
      <c r="E22" s="17" t="s">
        <v>18</v>
      </c>
      <c r="F22" s="9">
        <v>15</v>
      </c>
      <c r="G22" s="9">
        <v>5</v>
      </c>
      <c r="H22" s="10">
        <v>32</v>
      </c>
      <c r="I22" s="7">
        <f t="shared" si="0"/>
        <v>75</v>
      </c>
      <c r="J22" s="8">
        <f t="shared" si="1"/>
        <v>75</v>
      </c>
      <c r="K22" s="27">
        <v>30</v>
      </c>
      <c r="L22" s="64" t="s">
        <v>72</v>
      </c>
      <c r="M22" s="65"/>
      <c r="N22" s="66"/>
    </row>
    <row r="23" spans="2:20" ht="38.15" customHeight="1" x14ac:dyDescent="0.35">
      <c r="B23" s="20" t="s">
        <v>26</v>
      </c>
      <c r="C23" s="9">
        <v>1</v>
      </c>
      <c r="D23" s="5" t="s">
        <v>41</v>
      </c>
      <c r="E23" s="17" t="s">
        <v>27</v>
      </c>
      <c r="F23" s="9">
        <v>20</v>
      </c>
      <c r="G23" s="9">
        <v>5</v>
      </c>
      <c r="H23" s="10">
        <v>32</v>
      </c>
      <c r="I23" s="7">
        <f t="shared" si="0"/>
        <v>100</v>
      </c>
      <c r="J23" s="8">
        <f t="shared" si="1"/>
        <v>100</v>
      </c>
      <c r="K23" s="27"/>
      <c r="L23" s="64" t="s">
        <v>70</v>
      </c>
      <c r="M23" s="65"/>
      <c r="N23" s="66"/>
    </row>
    <row r="24" spans="2:20" ht="38.15" customHeight="1" x14ac:dyDescent="0.35">
      <c r="B24" s="20" t="s">
        <v>34</v>
      </c>
      <c r="C24" s="9">
        <v>1</v>
      </c>
      <c r="D24" s="5" t="s">
        <v>41</v>
      </c>
      <c r="E24" s="17" t="s">
        <v>18</v>
      </c>
      <c r="F24" s="9">
        <v>20</v>
      </c>
      <c r="G24" s="9">
        <v>5</v>
      </c>
      <c r="H24" s="10">
        <v>32</v>
      </c>
      <c r="I24" s="7">
        <f t="shared" si="0"/>
        <v>100</v>
      </c>
      <c r="J24" s="8">
        <f t="shared" si="1"/>
        <v>100</v>
      </c>
      <c r="K24" s="27">
        <v>8</v>
      </c>
      <c r="L24" s="64" t="s">
        <v>73</v>
      </c>
      <c r="M24" s="65"/>
      <c r="N24" s="66"/>
    </row>
    <row r="25" spans="2:20" ht="38.15" customHeight="1" x14ac:dyDescent="0.35">
      <c r="B25" s="20" t="s">
        <v>35</v>
      </c>
      <c r="C25" s="9">
        <v>1</v>
      </c>
      <c r="D25" s="5" t="s">
        <v>41</v>
      </c>
      <c r="E25" s="17" t="s">
        <v>27</v>
      </c>
      <c r="F25" s="9">
        <v>5</v>
      </c>
      <c r="G25" s="9">
        <v>4</v>
      </c>
      <c r="H25" s="10">
        <v>32</v>
      </c>
      <c r="I25" s="7">
        <f t="shared" si="0"/>
        <v>20</v>
      </c>
      <c r="J25" s="8">
        <f t="shared" si="1"/>
        <v>20</v>
      </c>
      <c r="K25" s="27"/>
      <c r="L25" s="64" t="s">
        <v>74</v>
      </c>
      <c r="M25" s="65"/>
      <c r="N25" s="66"/>
    </row>
    <row r="26" spans="2:20" s="28" customFormat="1" ht="38.15" customHeight="1" x14ac:dyDescent="0.35">
      <c r="B26" s="20" t="s">
        <v>36</v>
      </c>
      <c r="C26" s="9">
        <v>2</v>
      </c>
      <c r="D26" s="5" t="s">
        <v>53</v>
      </c>
      <c r="E26" s="17" t="s">
        <v>18</v>
      </c>
      <c r="F26" s="9">
        <v>10</v>
      </c>
      <c r="G26" s="9">
        <v>5</v>
      </c>
      <c r="H26" s="29">
        <v>32</v>
      </c>
      <c r="I26" s="7">
        <f t="shared" si="0"/>
        <v>50</v>
      </c>
      <c r="J26" s="8">
        <f t="shared" si="1"/>
        <v>25</v>
      </c>
      <c r="K26" s="27"/>
      <c r="L26" s="64" t="s">
        <v>75</v>
      </c>
      <c r="M26" s="65"/>
      <c r="N26" s="66"/>
    </row>
    <row r="27" spans="2:20" ht="38.15" customHeight="1" x14ac:dyDescent="0.35">
      <c r="B27" s="20" t="s">
        <v>28</v>
      </c>
      <c r="C27" s="9">
        <v>4</v>
      </c>
      <c r="D27" s="5" t="s">
        <v>54</v>
      </c>
      <c r="E27" s="17" t="s">
        <v>29</v>
      </c>
      <c r="F27" s="9">
        <v>40</v>
      </c>
      <c r="G27" s="9">
        <v>1</v>
      </c>
      <c r="H27" s="10">
        <v>32</v>
      </c>
      <c r="I27" s="7">
        <f t="shared" si="0"/>
        <v>40</v>
      </c>
      <c r="J27" s="8">
        <f t="shared" si="1"/>
        <v>10</v>
      </c>
      <c r="K27" s="27">
        <v>160</v>
      </c>
      <c r="L27" s="64" t="s">
        <v>76</v>
      </c>
      <c r="M27" s="65"/>
      <c r="N27" s="66"/>
    </row>
    <row r="28" spans="2:20" ht="38.15" customHeight="1" x14ac:dyDescent="0.35">
      <c r="B28" s="20" t="s">
        <v>37</v>
      </c>
      <c r="C28" s="9">
        <v>3</v>
      </c>
      <c r="D28" s="5" t="s">
        <v>52</v>
      </c>
      <c r="E28" s="17" t="s">
        <v>18</v>
      </c>
      <c r="F28" s="9">
        <v>15</v>
      </c>
      <c r="G28" s="9">
        <v>3</v>
      </c>
      <c r="H28" s="10">
        <v>32</v>
      </c>
      <c r="I28" s="7">
        <f t="shared" si="0"/>
        <v>45</v>
      </c>
      <c r="J28" s="8">
        <f t="shared" si="1"/>
        <v>15</v>
      </c>
      <c r="K28" s="27"/>
      <c r="L28" s="64" t="s">
        <v>77</v>
      </c>
      <c r="M28" s="65"/>
      <c r="N28" s="66"/>
    </row>
    <row r="29" spans="2:20" ht="38.15" customHeight="1" thickBot="1" x14ac:dyDescent="0.4">
      <c r="B29" s="20" t="s">
        <v>30</v>
      </c>
      <c r="C29" s="9">
        <v>1</v>
      </c>
      <c r="D29" s="5" t="s">
        <v>41</v>
      </c>
      <c r="E29" s="17" t="s">
        <v>18</v>
      </c>
      <c r="F29" s="9">
        <v>20</v>
      </c>
      <c r="G29" s="9">
        <v>5</v>
      </c>
      <c r="H29" s="10">
        <v>32</v>
      </c>
      <c r="I29" s="7">
        <f t="shared" si="0"/>
        <v>100</v>
      </c>
      <c r="J29" s="8">
        <f t="shared" si="1"/>
        <v>100</v>
      </c>
      <c r="K29" s="27">
        <v>30</v>
      </c>
      <c r="L29" s="64" t="s">
        <v>78</v>
      </c>
      <c r="M29" s="65"/>
      <c r="N29" s="66"/>
    </row>
    <row r="30" spans="2:20" ht="15" thickBot="1" x14ac:dyDescent="0.4">
      <c r="B30" s="1"/>
      <c r="C30" s="1"/>
      <c r="D30" s="1"/>
      <c r="E30" s="67" t="s">
        <v>14</v>
      </c>
      <c r="F30" s="68"/>
      <c r="G30" s="68"/>
      <c r="H30" s="69"/>
      <c r="I30" s="21">
        <f>SUM(I10:I29)</f>
        <v>1570</v>
      </c>
      <c r="J30" s="12">
        <f>SUM(J10:J29)</f>
        <v>1374.1666666666665</v>
      </c>
      <c r="K30" s="21">
        <f>SUM(K10:K29)</f>
        <v>648</v>
      </c>
      <c r="L30" s="70"/>
      <c r="M30" s="71"/>
      <c r="N30" s="71"/>
    </row>
    <row r="31" spans="2:20" ht="15" thickBot="1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20" ht="15.75" customHeight="1" thickBot="1" x14ac:dyDescent="0.4">
      <c r="B32" s="79" t="s">
        <v>51</v>
      </c>
      <c r="C32" s="80"/>
      <c r="D32" s="80"/>
      <c r="E32" s="80"/>
      <c r="F32" s="80"/>
      <c r="G32" s="81"/>
      <c r="H32" s="1"/>
      <c r="I32" s="1"/>
      <c r="J32" s="43" t="s">
        <v>50</v>
      </c>
      <c r="K32" s="44"/>
      <c r="L32" s="72"/>
      <c r="M32" s="22">
        <v>6000</v>
      </c>
      <c r="N32" s="1"/>
    </row>
    <row r="33" spans="2:14" ht="15.75" customHeight="1" thickBot="1" x14ac:dyDescent="0.4">
      <c r="B33" s="73" t="s">
        <v>55</v>
      </c>
      <c r="C33" s="74"/>
      <c r="D33" s="74"/>
      <c r="E33" s="74"/>
      <c r="F33" s="74"/>
      <c r="G33" s="75"/>
      <c r="H33" s="1"/>
      <c r="I33" s="1"/>
      <c r="J33" s="43" t="s">
        <v>47</v>
      </c>
      <c r="K33" s="44"/>
      <c r="L33" s="72"/>
      <c r="M33" s="23">
        <f>I30/60</f>
        <v>26.166666666666668</v>
      </c>
      <c r="N33" s="1"/>
    </row>
    <row r="34" spans="2:14" ht="15" thickBot="1" x14ac:dyDescent="0.4">
      <c r="B34" s="73"/>
      <c r="C34" s="74"/>
      <c r="D34" s="74"/>
      <c r="E34" s="74"/>
      <c r="F34" s="74"/>
      <c r="G34" s="75"/>
      <c r="H34" s="1"/>
      <c r="I34" s="1"/>
      <c r="J34" s="43" t="s">
        <v>48</v>
      </c>
      <c r="K34" s="82"/>
      <c r="L34" s="72"/>
      <c r="M34" s="23">
        <f>J30/60</f>
        <v>22.902777777777775</v>
      </c>
      <c r="N34" s="1"/>
    </row>
    <row r="35" spans="2:14" ht="15" thickBot="1" x14ac:dyDescent="0.4">
      <c r="B35" s="73"/>
      <c r="C35" s="74"/>
      <c r="D35" s="74"/>
      <c r="E35" s="74"/>
      <c r="F35" s="74"/>
      <c r="G35" s="75"/>
      <c r="H35" s="13"/>
      <c r="I35" s="13"/>
      <c r="J35" s="43" t="s">
        <v>49</v>
      </c>
      <c r="K35" s="82"/>
      <c r="L35" s="72"/>
      <c r="M35" s="24">
        <f>K30</f>
        <v>648</v>
      </c>
      <c r="N35" s="13"/>
    </row>
    <row r="36" spans="2:14" ht="15" thickBot="1" x14ac:dyDescent="0.4">
      <c r="B36" s="76"/>
      <c r="C36" s="77"/>
      <c r="D36" s="77"/>
      <c r="E36" s="77"/>
      <c r="F36" s="77"/>
      <c r="G36" s="78"/>
      <c r="H36" s="1"/>
      <c r="I36" s="1"/>
      <c r="J36" s="43" t="s">
        <v>15</v>
      </c>
      <c r="K36" s="44"/>
      <c r="L36" s="83"/>
      <c r="M36" s="22">
        <f>M34*514+M35</f>
        <v>12420.027777777776</v>
      </c>
      <c r="N36" s="1"/>
    </row>
  </sheetData>
  <mergeCells count="40">
    <mergeCell ref="J32:L32"/>
    <mergeCell ref="B33:G36"/>
    <mergeCell ref="B32:G32"/>
    <mergeCell ref="J33:L33"/>
    <mergeCell ref="J34:L34"/>
    <mergeCell ref="J35:L35"/>
    <mergeCell ref="J36:L36"/>
    <mergeCell ref="L20:N20"/>
    <mergeCell ref="L21:N21"/>
    <mergeCell ref="L22:N22"/>
    <mergeCell ref="L23:N23"/>
    <mergeCell ref="E30:H30"/>
    <mergeCell ref="L29:N29"/>
    <mergeCell ref="L30:N30"/>
    <mergeCell ref="L24:N24"/>
    <mergeCell ref="L25:N25"/>
    <mergeCell ref="L26:N26"/>
    <mergeCell ref="L27:N27"/>
    <mergeCell ref="L28:N28"/>
    <mergeCell ref="L15:N15"/>
    <mergeCell ref="L18:N18"/>
    <mergeCell ref="L16:N16"/>
    <mergeCell ref="L17:N17"/>
    <mergeCell ref="L19:N19"/>
    <mergeCell ref="L10:N10"/>
    <mergeCell ref="L11:N11"/>
    <mergeCell ref="L12:N12"/>
    <mergeCell ref="L13:N13"/>
    <mergeCell ref="L14:N14"/>
    <mergeCell ref="L9:N9"/>
    <mergeCell ref="B1:E4"/>
    <mergeCell ref="B5:E5"/>
    <mergeCell ref="G5:I5"/>
    <mergeCell ref="J5:N5"/>
    <mergeCell ref="B6:E6"/>
    <mergeCell ref="G6:I6"/>
    <mergeCell ref="C7:E7"/>
    <mergeCell ref="G7:I7"/>
    <mergeCell ref="J6:L6"/>
    <mergeCell ref="J7:L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6ceae14b-024b-4bff-9be8-3287753ee694" origin="defaultValue">
  <element uid="id_classification_nonbusiness" value=""/>
</sisl>
</file>

<file path=customXml/itemProps1.xml><?xml version="1.0" encoding="utf-8"?>
<ds:datastoreItem xmlns:ds="http://schemas.openxmlformats.org/officeDocument/2006/customXml" ds:itemID="{EF16A7A6-C06A-45A3-B2C7-1DABED6AD3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Provision Map</vt:lpstr>
    </vt:vector>
  </TitlesOfParts>
  <Company>Cheshire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HOWARTH, Victoria</dc:creator>
  <cp:lastModifiedBy>Squire, Maxine</cp:lastModifiedBy>
  <dcterms:created xsi:type="dcterms:W3CDTF">2019-06-25T09:13:25Z</dcterms:created>
  <dcterms:modified xsi:type="dcterms:W3CDTF">2023-04-21T14:01:48Z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e743122f-29aa-4894-934a-cca72532a2df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policy="6ceae14b-024b-4bff-9be8-3287753ee694"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/&gt;&lt;/sisl&gt;</vt:lpwstr>
  </property>
  <property fmtid="{D5CDD505-2E9C-101B-9397-08002B2CF9AE}" pid="5" name="bjDocumentSecurityLabel">
    <vt:lpwstr>OFFICIAL</vt:lpwstr>
  </property>
  <property fmtid="{D5CDD505-2E9C-101B-9397-08002B2CF9AE}" pid="6" name="bjSaver">
    <vt:lpwstr>ftMQ+itGDxr012Qm4vbKOniy9grZ3N+S</vt:lpwstr>
  </property>
</Properties>
</file>